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BONENT-OTD\Users\Public\Отчет по ДУ за 2024\"/>
    </mc:Choice>
  </mc:AlternateContent>
  <bookViews>
    <workbookView xWindow="0" yWindow="0" windowWidth="23040" windowHeight="8244"/>
  </bookViews>
  <sheets>
    <sheet name="16" sheetId="1" r:id="rId1"/>
  </sheets>
  <definedNames>
    <definedName name="_xlnm.Print_Area" localSheetId="0">'16'!$A$1:$I$58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1" l="1"/>
  <c r="H28" i="1"/>
  <c r="H27" i="1"/>
  <c r="I26" i="1"/>
  <c r="D33" i="1" s="1"/>
  <c r="I24" i="1"/>
  <c r="I23" i="1"/>
  <c r="I22" i="1"/>
  <c r="I21" i="1"/>
  <c r="I20" i="1"/>
  <c r="I18" i="1"/>
  <c r="I17" i="1"/>
  <c r="I16" i="1"/>
  <c r="I14" i="1" s="1"/>
  <c r="I15" i="1"/>
  <c r="I12" i="1"/>
  <c r="D35" i="1" l="1"/>
  <c r="E34" i="1"/>
  <c r="E33" i="1"/>
  <c r="I30" i="1"/>
  <c r="I40" i="1" s="1"/>
</calcChain>
</file>

<file path=xl/sharedStrings.xml><?xml version="1.0" encoding="utf-8"?>
<sst xmlns="http://schemas.openxmlformats.org/spreadsheetml/2006/main" count="92" uniqueCount="62">
  <si>
    <t xml:space="preserve"> пгт. Зеленогорский,  ул. Центральная,  дом  № 16 </t>
  </si>
  <si>
    <t>№, дата акта</t>
  </si>
  <si>
    <t>Наименование вида работы (услуги)</t>
  </si>
  <si>
    <t>Периодичность/</t>
  </si>
  <si>
    <t>Единица</t>
  </si>
  <si>
    <t>Стоимость/</t>
  </si>
  <si>
    <t>Цена</t>
  </si>
  <si>
    <t xml:space="preserve">количественный </t>
  </si>
  <si>
    <t>измерения</t>
  </si>
  <si>
    <t>сметная</t>
  </si>
  <si>
    <t>выполненной</t>
  </si>
  <si>
    <t>показатель</t>
  </si>
  <si>
    <t>работы</t>
  </si>
  <si>
    <t>стоимость</t>
  </si>
  <si>
    <t>(услуги)</t>
  </si>
  <si>
    <t>( оказанной</t>
  </si>
  <si>
    <t>услуги)</t>
  </si>
  <si>
    <t>(оказанной</t>
  </si>
  <si>
    <t>в рублях</t>
  </si>
  <si>
    <t>услуги) за</t>
  </si>
  <si>
    <t>единицу</t>
  </si>
  <si>
    <t>Управление</t>
  </si>
  <si>
    <t>2744,3/12</t>
  </si>
  <si>
    <t>м2</t>
  </si>
  <si>
    <t>Содержание общего имущества</t>
  </si>
  <si>
    <t>Оплата труда производственного персонала (включая ИТР)</t>
  </si>
  <si>
    <t>Содержание придомовой территории (оплата труда, расходные материалы)</t>
  </si>
  <si>
    <t>Содержание домовладения (оплата труда, расходные материалы)</t>
  </si>
  <si>
    <t>Аварийно - диспетчерская служба</t>
  </si>
  <si>
    <t>Дератизация, дезинфекция</t>
  </si>
  <si>
    <t>Абонентский отдел (оплата труда сотрудников)</t>
  </si>
  <si>
    <t>Благоустройство территории</t>
  </si>
  <si>
    <t>Содержание внутридомового инженерного оборудования, в том числе промывка системы отопления</t>
  </si>
  <si>
    <t>Содержание и обслуживание приборов и узлов учета</t>
  </si>
  <si>
    <t>Обслуживание кровли</t>
  </si>
  <si>
    <t>Текущий ремонт</t>
  </si>
  <si>
    <t>16-1Р от 31.07.2024г.</t>
  </si>
  <si>
    <t>Косметический ремонт тамбуров</t>
  </si>
  <si>
    <t>шт.</t>
  </si>
  <si>
    <t>16-2С от 31.10.2024г.</t>
  </si>
  <si>
    <t>Замена участка стояка канализации, кв.52</t>
  </si>
  <si>
    <t>п.м.</t>
  </si>
  <si>
    <t>16-4С от 01.11.2024г.</t>
  </si>
  <si>
    <t>Подключение ХВС к новой ветке, подвал</t>
  </si>
  <si>
    <t>ИТОГО</t>
  </si>
  <si>
    <t>Показатели по текущему ремонту, руб.</t>
  </si>
  <si>
    <t>текущий ремонт</t>
  </si>
  <si>
    <t>начислено</t>
  </si>
  <si>
    <t>от содержания жилья, план</t>
  </si>
  <si>
    <t>выполнено</t>
  </si>
  <si>
    <t>от содержания жилья, факт</t>
  </si>
  <si>
    <t>% выполнения</t>
  </si>
  <si>
    <t>снижение</t>
  </si>
  <si>
    <t>на 01.01.2024г. - 28542,5</t>
  </si>
  <si>
    <t>2024г.60629,91</t>
  </si>
  <si>
    <t>Неиспользованная сумма  32087,41 переносится на 2025 год</t>
  </si>
  <si>
    <t>Услуга</t>
  </si>
  <si>
    <t>начисление</t>
  </si>
  <si>
    <t>оплата</t>
  </si>
  <si>
    <t>выполнено работ</t>
  </si>
  <si>
    <t>Содержание и текущий ремонт</t>
  </si>
  <si>
    <t>ОТЧЕТ ПО ДОГОВОРУ УПРАВЛЕНИЯ 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</si>
</sst>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b/>
      <u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3" fillId="0" borderId="0" xfId="0" applyFont="1"/>
    <xf numFmtId="0" fontId="0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" fontId="2" fillId="0" borderId="1" xfId="0" applyNumberFormat="1" applyFont="1" applyBorder="1" applyAlignment="1">
      <alignment horizontal="center"/>
    </xf>
    <xf numFmtId="0" fontId="2" fillId="0" borderId="7" xfId="0" applyFont="1" applyBorder="1"/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4" fontId="2" fillId="0" borderId="5" xfId="0" applyNumberFormat="1" applyFont="1" applyBorder="1" applyAlignment="1">
      <alignment horizontal="center"/>
    </xf>
    <xf numFmtId="4" fontId="2" fillId="0" borderId="5" xfId="0" applyNumberFormat="1" applyFont="1" applyBorder="1"/>
    <xf numFmtId="0" fontId="2" fillId="0" borderId="11" xfId="0" applyFont="1" applyBorder="1"/>
    <xf numFmtId="0" fontId="2" fillId="0" borderId="10" xfId="0" applyFont="1" applyBorder="1"/>
    <xf numFmtId="0" fontId="2" fillId="0" borderId="8" xfId="0" applyFont="1" applyBorder="1"/>
    <xf numFmtId="4" fontId="2" fillId="0" borderId="8" xfId="0" applyNumberFormat="1" applyFont="1" applyBorder="1"/>
    <xf numFmtId="164" fontId="6" fillId="0" borderId="8" xfId="0" applyNumberFormat="1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2" fontId="6" fillId="0" borderId="8" xfId="0" applyNumberFormat="1" applyFont="1" applyBorder="1"/>
    <xf numFmtId="4" fontId="6" fillId="0" borderId="8" xfId="0" applyNumberFormat="1" applyFont="1" applyBorder="1"/>
    <xf numFmtId="164" fontId="1" fillId="0" borderId="8" xfId="0" applyNumberFormat="1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/>
    <xf numFmtId="0" fontId="1" fillId="0" borderId="10" xfId="0" applyFont="1" applyBorder="1"/>
    <xf numFmtId="0" fontId="1" fillId="0" borderId="8" xfId="0" applyFont="1" applyBorder="1"/>
    <xf numFmtId="2" fontId="1" fillId="0" borderId="8" xfId="0" applyNumberFormat="1" applyFont="1" applyBorder="1"/>
    <xf numFmtId="4" fontId="1" fillId="0" borderId="8" xfId="0" applyNumberFormat="1" applyFont="1" applyBorder="1"/>
    <xf numFmtId="2" fontId="0" fillId="0" borderId="0" xfId="0" applyNumberFormat="1"/>
    <xf numFmtId="0" fontId="1" fillId="0" borderId="8" xfId="0" applyFont="1" applyBorder="1" applyAlignment="1">
      <alignment horizontal="center"/>
    </xf>
    <xf numFmtId="0" fontId="2" fillId="0" borderId="15" xfId="0" applyFont="1" applyBorder="1" applyAlignment="1">
      <alignment horizontal="center" wrapText="1"/>
    </xf>
    <xf numFmtId="0" fontId="2" fillId="0" borderId="15" xfId="0" applyFont="1" applyBorder="1" applyAlignment="1">
      <alignment horizontal="center"/>
    </xf>
    <xf numFmtId="4" fontId="2" fillId="0" borderId="15" xfId="0" applyNumberFormat="1" applyFont="1" applyBorder="1"/>
    <xf numFmtId="0" fontId="7" fillId="0" borderId="15" xfId="0" applyFont="1" applyBorder="1" applyAlignment="1">
      <alignment horizontal="center" wrapText="1"/>
    </xf>
    <xf numFmtId="0" fontId="7" fillId="0" borderId="15" xfId="0" applyFont="1" applyBorder="1"/>
    <xf numFmtId="4" fontId="8" fillId="0" borderId="15" xfId="0" applyNumberFormat="1" applyFont="1" applyBorder="1"/>
    <xf numFmtId="0" fontId="9" fillId="0" borderId="0" xfId="0" applyFont="1"/>
    <xf numFmtId="4" fontId="2" fillId="0" borderId="15" xfId="0" applyNumberFormat="1" applyFont="1" applyBorder="1" applyAlignment="1">
      <alignment horizontal="center" wrapText="1"/>
    </xf>
    <xf numFmtId="10" fontId="2" fillId="0" borderId="15" xfId="0" applyNumberFormat="1" applyFont="1" applyBorder="1" applyAlignment="1">
      <alignment horizontal="center"/>
    </xf>
    <xf numFmtId="10" fontId="2" fillId="0" borderId="15" xfId="0" applyNumberFormat="1" applyFont="1" applyBorder="1"/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4" fontId="10" fillId="0" borderId="0" xfId="0" applyNumberFormat="1" applyFont="1" applyBorder="1"/>
    <xf numFmtId="10" fontId="2" fillId="0" borderId="0" xfId="0" applyNumberFormat="1" applyFont="1" applyBorder="1"/>
    <xf numFmtId="4" fontId="2" fillId="0" borderId="0" xfId="0" applyNumberFormat="1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4" fontId="1" fillId="0" borderId="15" xfId="0" applyNumberFormat="1" applyFont="1" applyBorder="1" applyAlignment="1">
      <alignment horizontal="center" wrapText="1"/>
    </xf>
    <xf numFmtId="0" fontId="5" fillId="0" borderId="0" xfId="0" applyFont="1" applyAlignment="1">
      <alignment horizontal="right"/>
    </xf>
    <xf numFmtId="0" fontId="12" fillId="0" borderId="0" xfId="0" applyFont="1"/>
    <xf numFmtId="0" fontId="5" fillId="0" borderId="0" xfId="0" applyFont="1"/>
    <xf numFmtId="4" fontId="5" fillId="0" borderId="0" xfId="0" applyNumberFormat="1" applyFont="1"/>
    <xf numFmtId="4" fontId="0" fillId="0" borderId="0" xfId="0" applyNumberFormat="1" applyFont="1"/>
    <xf numFmtId="0" fontId="1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5" xfId="0" applyFont="1" applyBorder="1" applyAlignment="1">
      <alignment horizontal="center"/>
    </xf>
    <xf numFmtId="0" fontId="1" fillId="0" borderId="15" xfId="0" applyFont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8" fillId="0" borderId="12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7" fillId="0" borderId="15" xfId="0" applyFont="1" applyBorder="1" applyAlignment="1">
      <alignment horizontal="center"/>
    </xf>
    <xf numFmtId="0" fontId="7" fillId="0" borderId="12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5" xfId="0" applyFont="1" applyBorder="1" applyAlignment="1">
      <alignment horizontal="left"/>
    </xf>
    <xf numFmtId="0" fontId="1" fillId="0" borderId="1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6" fillId="0" borderId="12" xfId="0" applyFont="1" applyBorder="1" applyAlignment="1">
      <alignment horizontal="left" wrapText="1"/>
    </xf>
    <xf numFmtId="0" fontId="6" fillId="0" borderId="13" xfId="0" applyFont="1" applyBorder="1" applyAlignment="1">
      <alignment horizontal="left" wrapText="1"/>
    </xf>
    <xf numFmtId="0" fontId="6" fillId="0" borderId="14" xfId="0" applyFont="1" applyBorder="1" applyAlignment="1">
      <alignment horizontal="left" wrapText="1"/>
    </xf>
    <xf numFmtId="0" fontId="6" fillId="0" borderId="12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" fillId="0" borderId="12" xfId="0" applyFont="1" applyBorder="1" applyAlignment="1">
      <alignment horizontal="left" wrapText="1"/>
    </xf>
    <xf numFmtId="0" fontId="1" fillId="0" borderId="13" xfId="0" applyFont="1" applyBorder="1" applyAlignment="1">
      <alignment horizontal="left" wrapText="1"/>
    </xf>
    <xf numFmtId="0" fontId="1" fillId="0" borderId="14" xfId="0" applyFont="1" applyBorder="1" applyAlignment="1">
      <alignment horizontal="left" wrapText="1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M57"/>
  <sheetViews>
    <sheetView tabSelected="1" topLeftCell="A34" zoomScaleNormal="100" workbookViewId="0">
      <selection activeCell="A42" sqref="A42:I58"/>
    </sheetView>
  </sheetViews>
  <sheetFormatPr defaultRowHeight="14.4" x14ac:dyDescent="0.3"/>
  <cols>
    <col min="1" max="1" width="15.6640625" style="4" customWidth="1"/>
    <col min="2" max="3" width="8.88671875" style="4"/>
    <col min="4" max="4" width="12.109375" style="4" customWidth="1"/>
    <col min="5" max="5" width="9.21875" style="4" bestFit="1" customWidth="1"/>
    <col min="6" max="6" width="6.44140625" style="4" customWidth="1"/>
    <col min="7" max="7" width="10.33203125" style="4" customWidth="1"/>
    <col min="8" max="8" width="10.6640625" style="4" customWidth="1"/>
    <col min="9" max="9" width="54.33203125" style="54" customWidth="1"/>
    <col min="10" max="11" width="9.109375" bestFit="1" customWidth="1"/>
  </cols>
  <sheetData>
    <row r="1" spans="1:13" x14ac:dyDescent="0.3">
      <c r="A1" s="1"/>
      <c r="B1" s="104" t="s">
        <v>61</v>
      </c>
      <c r="C1" s="102"/>
      <c r="D1" s="102"/>
      <c r="E1" s="102"/>
      <c r="F1" s="102"/>
      <c r="G1" s="102"/>
      <c r="H1" s="102"/>
      <c r="I1" s="102"/>
      <c r="J1" s="3"/>
      <c r="K1" s="3"/>
      <c r="L1" s="3"/>
      <c r="M1" s="4"/>
    </row>
    <row r="2" spans="1:13" x14ac:dyDescent="0.3">
      <c r="A2" s="1"/>
      <c r="B2" s="103" t="s">
        <v>0</v>
      </c>
      <c r="C2" s="103"/>
      <c r="D2" s="103"/>
      <c r="E2" s="103"/>
      <c r="F2" s="103"/>
      <c r="G2" s="103"/>
      <c r="H2" s="103"/>
      <c r="I2" s="103"/>
      <c r="J2" s="3"/>
      <c r="K2" s="3"/>
      <c r="L2" s="3"/>
      <c r="M2" s="4"/>
    </row>
    <row r="3" spans="1:13" x14ac:dyDescent="0.3">
      <c r="A3" s="1"/>
      <c r="B3" s="1"/>
      <c r="C3" s="1"/>
      <c r="D3" s="1"/>
      <c r="E3" s="1"/>
      <c r="F3" s="1"/>
      <c r="G3" s="1"/>
      <c r="H3" s="1"/>
      <c r="I3" s="2"/>
    </row>
    <row r="4" spans="1:13" x14ac:dyDescent="0.3">
      <c r="A4" s="74" t="s">
        <v>1</v>
      </c>
      <c r="B4" s="94" t="s">
        <v>2</v>
      </c>
      <c r="C4" s="94"/>
      <c r="D4" s="95"/>
      <c r="E4" s="100" t="s">
        <v>3</v>
      </c>
      <c r="F4" s="101"/>
      <c r="G4" s="6" t="s">
        <v>4</v>
      </c>
      <c r="H4" s="7" t="s">
        <v>5</v>
      </c>
      <c r="I4" s="8" t="s">
        <v>6</v>
      </c>
    </row>
    <row r="5" spans="1:13" x14ac:dyDescent="0.3">
      <c r="A5" s="75"/>
      <c r="B5" s="96"/>
      <c r="C5" s="96"/>
      <c r="D5" s="97"/>
      <c r="E5" s="9" t="s">
        <v>7</v>
      </c>
      <c r="F5" s="10"/>
      <c r="G5" s="11" t="s">
        <v>8</v>
      </c>
      <c r="H5" s="12" t="s">
        <v>9</v>
      </c>
      <c r="I5" s="13" t="s">
        <v>10</v>
      </c>
    </row>
    <row r="6" spans="1:13" x14ac:dyDescent="0.3">
      <c r="A6" s="75"/>
      <c r="B6" s="96"/>
      <c r="C6" s="96"/>
      <c r="D6" s="97"/>
      <c r="E6" s="89" t="s">
        <v>11</v>
      </c>
      <c r="F6" s="90"/>
      <c r="G6" s="11" t="s">
        <v>12</v>
      </c>
      <c r="H6" s="12" t="s">
        <v>13</v>
      </c>
      <c r="I6" s="13" t="s">
        <v>12</v>
      </c>
    </row>
    <row r="7" spans="1:13" x14ac:dyDescent="0.3">
      <c r="A7" s="75"/>
      <c r="B7" s="96"/>
      <c r="C7" s="96"/>
      <c r="D7" s="97"/>
      <c r="E7" s="89" t="s">
        <v>10</v>
      </c>
      <c r="F7" s="90"/>
      <c r="G7" s="11" t="s">
        <v>14</v>
      </c>
      <c r="H7" s="12" t="s">
        <v>10</v>
      </c>
      <c r="I7" s="13" t="s">
        <v>15</v>
      </c>
    </row>
    <row r="8" spans="1:13" x14ac:dyDescent="0.3">
      <c r="A8" s="75"/>
      <c r="B8" s="96"/>
      <c r="C8" s="96"/>
      <c r="D8" s="97"/>
      <c r="E8" s="89" t="s">
        <v>12</v>
      </c>
      <c r="F8" s="90"/>
      <c r="G8" s="12"/>
      <c r="H8" s="12" t="s">
        <v>12</v>
      </c>
      <c r="I8" s="13" t="s">
        <v>16</v>
      </c>
    </row>
    <row r="9" spans="1:13" x14ac:dyDescent="0.3">
      <c r="A9" s="75"/>
      <c r="B9" s="96"/>
      <c r="C9" s="96"/>
      <c r="D9" s="97"/>
      <c r="E9" s="89" t="s">
        <v>17</v>
      </c>
      <c r="F9" s="90"/>
      <c r="G9" s="12"/>
      <c r="H9" s="12" t="s">
        <v>17</v>
      </c>
      <c r="I9" s="13" t="s">
        <v>18</v>
      </c>
    </row>
    <row r="10" spans="1:13" x14ac:dyDescent="0.3">
      <c r="A10" s="75"/>
      <c r="B10" s="96"/>
      <c r="C10" s="96"/>
      <c r="D10" s="97"/>
      <c r="E10" s="89" t="s">
        <v>16</v>
      </c>
      <c r="F10" s="90"/>
      <c r="G10" s="12"/>
      <c r="H10" s="12" t="s">
        <v>19</v>
      </c>
      <c r="I10" s="14"/>
    </row>
    <row r="11" spans="1:13" x14ac:dyDescent="0.3">
      <c r="A11" s="76"/>
      <c r="B11" s="98"/>
      <c r="C11" s="98"/>
      <c r="D11" s="99"/>
      <c r="E11" s="15"/>
      <c r="F11" s="16"/>
      <c r="G11" s="17"/>
      <c r="H11" s="17" t="s">
        <v>20</v>
      </c>
      <c r="I11" s="18"/>
    </row>
    <row r="12" spans="1:13" ht="14.4" customHeight="1" x14ac:dyDescent="0.3">
      <c r="A12" s="19">
        <v>45691</v>
      </c>
      <c r="B12" s="81" t="s">
        <v>21</v>
      </c>
      <c r="C12" s="82"/>
      <c r="D12" s="83"/>
      <c r="E12" s="84" t="s">
        <v>22</v>
      </c>
      <c r="F12" s="85"/>
      <c r="G12" s="20" t="s">
        <v>23</v>
      </c>
      <c r="H12" s="21">
        <v>3.69</v>
      </c>
      <c r="I12" s="22">
        <f>2744.3*12*H12</f>
        <v>121517.60400000002</v>
      </c>
    </row>
    <row r="13" spans="1:13" x14ac:dyDescent="0.3">
      <c r="A13" s="23"/>
      <c r="B13" s="24"/>
      <c r="C13" s="24"/>
      <c r="D13" s="25"/>
      <c r="E13" s="26"/>
      <c r="F13" s="27"/>
      <c r="G13" s="28"/>
      <c r="H13" s="29"/>
      <c r="I13" s="30"/>
    </row>
    <row r="14" spans="1:13" ht="14.4" customHeight="1" x14ac:dyDescent="0.3">
      <c r="A14" s="19">
        <v>45691</v>
      </c>
      <c r="B14" s="91" t="s">
        <v>24</v>
      </c>
      <c r="C14" s="92"/>
      <c r="D14" s="93"/>
      <c r="E14" s="84" t="s">
        <v>22</v>
      </c>
      <c r="F14" s="85"/>
      <c r="G14" s="20" t="s">
        <v>23</v>
      </c>
      <c r="H14" s="21"/>
      <c r="I14" s="22">
        <f>I15+I16+I17+I18+I19+I20+I21+I22+I23+I24</f>
        <v>591970.08000000007</v>
      </c>
      <c r="K14" s="31"/>
    </row>
    <row r="15" spans="1:13" ht="29.4" customHeight="1" x14ac:dyDescent="0.3">
      <c r="A15" s="23"/>
      <c r="B15" s="86" t="s">
        <v>25</v>
      </c>
      <c r="C15" s="87"/>
      <c r="D15" s="88"/>
      <c r="E15" s="79" t="s">
        <v>22</v>
      </c>
      <c r="F15" s="80"/>
      <c r="G15" s="32" t="s">
        <v>23</v>
      </c>
      <c r="H15" s="29">
        <v>6.6</v>
      </c>
      <c r="I15" s="30">
        <f t="shared" ref="I15:I24" si="0">2744.3*12*H15</f>
        <v>217348.56000000003</v>
      </c>
    </row>
    <row r="16" spans="1:13" ht="40.200000000000003" customHeight="1" x14ac:dyDescent="0.3">
      <c r="A16" s="23"/>
      <c r="B16" s="86" t="s">
        <v>26</v>
      </c>
      <c r="C16" s="87"/>
      <c r="D16" s="88"/>
      <c r="E16" s="79" t="s">
        <v>22</v>
      </c>
      <c r="F16" s="80"/>
      <c r="G16" s="32" t="s">
        <v>23</v>
      </c>
      <c r="H16" s="29">
        <v>2.33</v>
      </c>
      <c r="I16" s="30">
        <f t="shared" si="0"/>
        <v>76730.628000000012</v>
      </c>
    </row>
    <row r="17" spans="1:9" ht="30.6" customHeight="1" x14ac:dyDescent="0.3">
      <c r="A17" s="23"/>
      <c r="B17" s="86" t="s">
        <v>27</v>
      </c>
      <c r="C17" s="87"/>
      <c r="D17" s="88"/>
      <c r="E17" s="79" t="s">
        <v>22</v>
      </c>
      <c r="F17" s="80"/>
      <c r="G17" s="32" t="s">
        <v>23</v>
      </c>
      <c r="H17" s="29">
        <v>2.52</v>
      </c>
      <c r="I17" s="30">
        <f t="shared" si="0"/>
        <v>82987.632000000012</v>
      </c>
    </row>
    <row r="18" spans="1:9" ht="14.4" customHeight="1" x14ac:dyDescent="0.3">
      <c r="A18" s="23"/>
      <c r="B18" s="86" t="s">
        <v>28</v>
      </c>
      <c r="C18" s="87"/>
      <c r="D18" s="88"/>
      <c r="E18" s="79" t="s">
        <v>22</v>
      </c>
      <c r="F18" s="80"/>
      <c r="G18" s="32" t="s">
        <v>23</v>
      </c>
      <c r="H18" s="29">
        <v>4.88</v>
      </c>
      <c r="I18" s="30">
        <f t="shared" si="0"/>
        <v>160706.20800000001</v>
      </c>
    </row>
    <row r="19" spans="1:9" ht="14.4" customHeight="1" x14ac:dyDescent="0.3">
      <c r="A19" s="23"/>
      <c r="B19" s="86" t="s">
        <v>29</v>
      </c>
      <c r="C19" s="87"/>
      <c r="D19" s="88"/>
      <c r="E19" s="79" t="s">
        <v>22</v>
      </c>
      <c r="F19" s="80"/>
      <c r="G19" s="32" t="s">
        <v>23</v>
      </c>
      <c r="H19" s="29">
        <v>0.65</v>
      </c>
      <c r="I19" s="30">
        <v>5787.6</v>
      </c>
    </row>
    <row r="20" spans="1:9" ht="28.2" customHeight="1" x14ac:dyDescent="0.3">
      <c r="A20" s="23"/>
      <c r="B20" s="86" t="s">
        <v>30</v>
      </c>
      <c r="C20" s="87"/>
      <c r="D20" s="88"/>
      <c r="E20" s="79" t="s">
        <v>22</v>
      </c>
      <c r="F20" s="80"/>
      <c r="G20" s="32" t="s">
        <v>23</v>
      </c>
      <c r="H20" s="29">
        <v>0.42</v>
      </c>
      <c r="I20" s="30">
        <f t="shared" si="0"/>
        <v>13831.272000000003</v>
      </c>
    </row>
    <row r="21" spans="1:9" ht="14.4" customHeight="1" x14ac:dyDescent="0.3">
      <c r="A21" s="23"/>
      <c r="B21" s="86" t="s">
        <v>31</v>
      </c>
      <c r="C21" s="87"/>
      <c r="D21" s="88"/>
      <c r="E21" s="79" t="s">
        <v>22</v>
      </c>
      <c r="F21" s="80"/>
      <c r="G21" s="32" t="s">
        <v>23</v>
      </c>
      <c r="H21" s="29">
        <v>0.08</v>
      </c>
      <c r="I21" s="30">
        <f t="shared" si="0"/>
        <v>2634.5280000000007</v>
      </c>
    </row>
    <row r="22" spans="1:9" ht="41.4" customHeight="1" x14ac:dyDescent="0.3">
      <c r="A22" s="23"/>
      <c r="B22" s="86" t="s">
        <v>32</v>
      </c>
      <c r="C22" s="87"/>
      <c r="D22" s="88"/>
      <c r="E22" s="79" t="s">
        <v>22</v>
      </c>
      <c r="F22" s="80"/>
      <c r="G22" s="32" t="s">
        <v>23</v>
      </c>
      <c r="H22" s="29">
        <v>0.71</v>
      </c>
      <c r="I22" s="30">
        <f t="shared" si="0"/>
        <v>23381.436000000002</v>
      </c>
    </row>
    <row r="23" spans="1:9" ht="27.6" customHeight="1" x14ac:dyDescent="0.3">
      <c r="A23" s="23"/>
      <c r="B23" s="86" t="s">
        <v>33</v>
      </c>
      <c r="C23" s="87"/>
      <c r="D23" s="88"/>
      <c r="E23" s="79" t="s">
        <v>22</v>
      </c>
      <c r="F23" s="80"/>
      <c r="G23" s="32" t="s">
        <v>23</v>
      </c>
      <c r="H23" s="29">
        <v>0.1</v>
      </c>
      <c r="I23" s="30">
        <f t="shared" si="0"/>
        <v>3293.1600000000008</v>
      </c>
    </row>
    <row r="24" spans="1:9" ht="14.4" customHeight="1" x14ac:dyDescent="0.3">
      <c r="A24" s="23"/>
      <c r="B24" s="86" t="s">
        <v>34</v>
      </c>
      <c r="C24" s="87"/>
      <c r="D24" s="88"/>
      <c r="E24" s="79" t="s">
        <v>22</v>
      </c>
      <c r="F24" s="80"/>
      <c r="G24" s="32" t="s">
        <v>23</v>
      </c>
      <c r="H24" s="29">
        <v>0.16</v>
      </c>
      <c r="I24" s="30">
        <f t="shared" si="0"/>
        <v>5269.0560000000014</v>
      </c>
    </row>
    <row r="25" spans="1:9" x14ac:dyDescent="0.3">
      <c r="A25" s="23"/>
      <c r="B25" s="24"/>
      <c r="C25" s="24"/>
      <c r="D25" s="25"/>
      <c r="E25" s="79"/>
      <c r="F25" s="80"/>
      <c r="G25" s="32"/>
      <c r="H25" s="29"/>
      <c r="I25" s="30"/>
    </row>
    <row r="26" spans="1:9" ht="14.4" customHeight="1" x14ac:dyDescent="0.3">
      <c r="A26" s="19">
        <v>45691</v>
      </c>
      <c r="B26" s="81" t="s">
        <v>35</v>
      </c>
      <c r="C26" s="82"/>
      <c r="D26" s="83"/>
      <c r="E26" s="84"/>
      <c r="F26" s="85"/>
      <c r="G26" s="20"/>
      <c r="H26" s="21"/>
      <c r="I26" s="22">
        <f>I27+I28+I29</f>
        <v>17088.669999999998</v>
      </c>
    </row>
    <row r="27" spans="1:9" ht="30" customHeight="1" x14ac:dyDescent="0.3">
      <c r="A27" s="33" t="s">
        <v>36</v>
      </c>
      <c r="B27" s="62" t="s">
        <v>37</v>
      </c>
      <c r="C27" s="63"/>
      <c r="D27" s="64"/>
      <c r="E27" s="66">
        <v>4</v>
      </c>
      <c r="F27" s="66"/>
      <c r="G27" s="34" t="s">
        <v>38</v>
      </c>
      <c r="H27" s="35">
        <f t="shared" ref="H27:H29" si="1">I27/E27</f>
        <v>2437.9</v>
      </c>
      <c r="I27" s="35">
        <v>9751.6</v>
      </c>
    </row>
    <row r="28" spans="1:9" ht="29.4" customHeight="1" x14ac:dyDescent="0.3">
      <c r="A28" s="33" t="s">
        <v>39</v>
      </c>
      <c r="B28" s="62" t="s">
        <v>40</v>
      </c>
      <c r="C28" s="63"/>
      <c r="D28" s="64"/>
      <c r="E28" s="59">
        <v>2.5</v>
      </c>
      <c r="F28" s="60"/>
      <c r="G28" s="34" t="s">
        <v>41</v>
      </c>
      <c r="H28" s="35">
        <f t="shared" si="1"/>
        <v>1188.9000000000001</v>
      </c>
      <c r="I28" s="35">
        <v>2972.25</v>
      </c>
    </row>
    <row r="29" spans="1:9" ht="29.4" customHeight="1" x14ac:dyDescent="0.3">
      <c r="A29" s="33" t="s">
        <v>42</v>
      </c>
      <c r="B29" s="62" t="s">
        <v>43</v>
      </c>
      <c r="C29" s="63"/>
      <c r="D29" s="64"/>
      <c r="E29" s="66">
        <v>1</v>
      </c>
      <c r="F29" s="66"/>
      <c r="G29" s="34" t="s">
        <v>38</v>
      </c>
      <c r="H29" s="35">
        <f t="shared" si="1"/>
        <v>4364.82</v>
      </c>
      <c r="I29" s="35">
        <v>4364.82</v>
      </c>
    </row>
    <row r="30" spans="1:9" s="39" customFormat="1" x14ac:dyDescent="0.3">
      <c r="A30" s="36"/>
      <c r="B30" s="67" t="s">
        <v>44</v>
      </c>
      <c r="C30" s="68"/>
      <c r="D30" s="69"/>
      <c r="E30" s="70"/>
      <c r="F30" s="70"/>
      <c r="G30" s="37"/>
      <c r="H30" s="37"/>
      <c r="I30" s="38">
        <f>I26+I14+I12</f>
        <v>730576.35400000017</v>
      </c>
    </row>
    <row r="31" spans="1:9" x14ac:dyDescent="0.3">
      <c r="A31" s="71" t="s">
        <v>45</v>
      </c>
      <c r="B31" s="72"/>
      <c r="C31" s="72"/>
      <c r="D31" s="72"/>
      <c r="E31" s="72"/>
      <c r="F31" s="72"/>
      <c r="G31" s="72"/>
      <c r="H31" s="73"/>
      <c r="I31" s="2"/>
    </row>
    <row r="32" spans="1:9" x14ac:dyDescent="0.3">
      <c r="A32" s="74" t="s">
        <v>46</v>
      </c>
      <c r="B32" s="77" t="s">
        <v>47</v>
      </c>
      <c r="C32" s="77"/>
      <c r="D32" s="40">
        <v>77718.58</v>
      </c>
      <c r="E32" s="41">
        <v>0.1</v>
      </c>
      <c r="F32" s="78" t="s">
        <v>48</v>
      </c>
      <c r="G32" s="78"/>
      <c r="H32" s="78"/>
      <c r="I32" s="2"/>
    </row>
    <row r="33" spans="1:10" x14ac:dyDescent="0.3">
      <c r="A33" s="75"/>
      <c r="B33" s="77" t="s">
        <v>49</v>
      </c>
      <c r="C33" s="77"/>
      <c r="D33" s="40">
        <f>I26</f>
        <v>17088.669999999998</v>
      </c>
      <c r="E33" s="41">
        <f>D33*E32/D32</f>
        <v>2.1987882434290486E-2</v>
      </c>
      <c r="F33" s="78" t="s">
        <v>50</v>
      </c>
      <c r="G33" s="78"/>
      <c r="H33" s="78"/>
      <c r="I33" s="2"/>
    </row>
    <row r="34" spans="1:10" x14ac:dyDescent="0.3">
      <c r="A34" s="75"/>
      <c r="B34" s="59" t="s">
        <v>51</v>
      </c>
      <c r="C34" s="60"/>
      <c r="D34" s="35"/>
      <c r="E34" s="42">
        <f>D33/D32</f>
        <v>0.21987882434290484</v>
      </c>
      <c r="F34" s="59"/>
      <c r="G34" s="61"/>
      <c r="H34" s="60"/>
      <c r="I34" s="2"/>
    </row>
    <row r="35" spans="1:10" ht="14.4" customHeight="1" x14ac:dyDescent="0.3">
      <c r="A35" s="76"/>
      <c r="B35" s="59" t="s">
        <v>52</v>
      </c>
      <c r="C35" s="60"/>
      <c r="D35" s="35">
        <f>D33-D32</f>
        <v>-60629.91</v>
      </c>
      <c r="E35" s="42"/>
      <c r="F35" s="62"/>
      <c r="G35" s="63"/>
      <c r="H35" s="63"/>
      <c r="I35" s="64"/>
    </row>
    <row r="36" spans="1:10" ht="14.4" customHeight="1" x14ac:dyDescent="0.3">
      <c r="A36" s="43"/>
      <c r="B36" s="44"/>
      <c r="C36" s="44"/>
      <c r="D36" s="45"/>
      <c r="E36" s="46"/>
      <c r="F36" s="43"/>
      <c r="G36" s="43"/>
      <c r="H36" s="43"/>
      <c r="I36" s="47"/>
    </row>
    <row r="37" spans="1:10" ht="14.4" customHeight="1" x14ac:dyDescent="0.3">
      <c r="A37" s="59" t="s">
        <v>53</v>
      </c>
      <c r="B37" s="65"/>
      <c r="C37" s="59" t="s">
        <v>54</v>
      </c>
      <c r="D37" s="60"/>
      <c r="E37" s="62" t="s">
        <v>55</v>
      </c>
      <c r="F37" s="63"/>
      <c r="G37" s="63"/>
      <c r="H37" s="63"/>
      <c r="I37" s="64"/>
    </row>
    <row r="38" spans="1:10" ht="14.4" customHeight="1" x14ac:dyDescent="0.3">
      <c r="A38" s="44"/>
      <c r="B38" s="48"/>
      <c r="C38" s="44"/>
      <c r="D38" s="44"/>
      <c r="E38" s="43"/>
      <c r="F38" s="43"/>
      <c r="G38" s="43"/>
      <c r="H38" s="43"/>
      <c r="I38" s="47"/>
    </row>
    <row r="39" spans="1:10" ht="14.4" customHeight="1" x14ac:dyDescent="0.3">
      <c r="A39" s="44"/>
      <c r="B39" s="57" t="s">
        <v>56</v>
      </c>
      <c r="C39" s="57"/>
      <c r="D39" s="57"/>
      <c r="E39" s="58" t="s">
        <v>57</v>
      </c>
      <c r="F39" s="58"/>
      <c r="G39" s="58" t="s">
        <v>58</v>
      </c>
      <c r="H39" s="58"/>
      <c r="I39" s="49" t="s">
        <v>59</v>
      </c>
    </row>
    <row r="40" spans="1:10" ht="14.4" customHeight="1" x14ac:dyDescent="0.3">
      <c r="A40" s="44"/>
      <c r="B40" s="57" t="s">
        <v>60</v>
      </c>
      <c r="C40" s="57"/>
      <c r="D40" s="57"/>
      <c r="E40" s="58">
        <v>777514.98</v>
      </c>
      <c r="F40" s="58"/>
      <c r="G40" s="58">
        <v>745302.33</v>
      </c>
      <c r="H40" s="58"/>
      <c r="I40" s="49">
        <f>I30</f>
        <v>730576.35400000017</v>
      </c>
      <c r="J40" s="31"/>
    </row>
    <row r="41" spans="1:10" ht="14.4" customHeight="1" x14ac:dyDescent="0.3">
      <c r="A41" s="44"/>
      <c r="B41" s="48"/>
      <c r="C41" s="44"/>
      <c r="D41" s="44"/>
      <c r="E41" s="43"/>
      <c r="F41" s="43"/>
      <c r="G41" s="43"/>
      <c r="H41" s="43"/>
      <c r="I41" s="47"/>
    </row>
    <row r="42" spans="1:10" s="51" customFormat="1" x14ac:dyDescent="0.3">
      <c r="A42" s="50"/>
      <c r="B42" s="55"/>
      <c r="C42" s="55"/>
      <c r="D42" s="55"/>
      <c r="E42" s="55"/>
      <c r="F42" s="55"/>
      <c r="G42" s="55"/>
      <c r="H42" s="55"/>
      <c r="I42" s="55"/>
    </row>
    <row r="43" spans="1:10" x14ac:dyDescent="0.3">
      <c r="A43" s="1"/>
      <c r="B43" s="56"/>
      <c r="C43" s="56"/>
      <c r="D43" s="56"/>
      <c r="E43" s="56"/>
      <c r="F43" s="56"/>
      <c r="G43" s="56"/>
      <c r="H43" s="56"/>
      <c r="I43" s="56"/>
    </row>
    <row r="44" spans="1:10" x14ac:dyDescent="0.3">
      <c r="A44" s="1"/>
      <c r="B44" s="1"/>
      <c r="C44" s="1"/>
      <c r="D44" s="1"/>
      <c r="E44" s="1"/>
      <c r="F44" s="1"/>
      <c r="G44" s="1"/>
      <c r="H44" s="1"/>
      <c r="I44" s="2"/>
    </row>
    <row r="45" spans="1:10" x14ac:dyDescent="0.3">
      <c r="A45" s="5"/>
      <c r="B45" s="1"/>
      <c r="C45" s="1"/>
      <c r="D45" s="1"/>
      <c r="E45" s="1"/>
      <c r="F45" s="1"/>
      <c r="G45" s="1"/>
      <c r="H45" s="1"/>
      <c r="I45" s="2"/>
    </row>
    <row r="46" spans="1:10" x14ac:dyDescent="0.3">
      <c r="A46" s="1"/>
      <c r="B46" s="1"/>
      <c r="C46" s="1"/>
      <c r="D46" s="1"/>
      <c r="E46" s="1"/>
      <c r="F46" s="1"/>
      <c r="G46" s="1"/>
      <c r="H46" s="1"/>
      <c r="I46" s="2"/>
    </row>
    <row r="47" spans="1:10" x14ac:dyDescent="0.3">
      <c r="A47" s="5"/>
      <c r="B47" s="1"/>
      <c r="C47" s="1"/>
      <c r="D47" s="1"/>
      <c r="E47" s="1"/>
      <c r="F47" s="1"/>
      <c r="G47" s="1"/>
      <c r="H47" s="1"/>
      <c r="I47" s="2"/>
    </row>
    <row r="48" spans="1:10" x14ac:dyDescent="0.3">
      <c r="A48" s="1"/>
      <c r="B48" s="1"/>
      <c r="C48" s="1"/>
      <c r="D48" s="1"/>
      <c r="E48" s="1"/>
      <c r="F48" s="1"/>
      <c r="G48" s="1"/>
      <c r="H48" s="1"/>
      <c r="I48" s="2"/>
    </row>
    <row r="49" spans="1:9" x14ac:dyDescent="0.3">
      <c r="A49" s="1"/>
      <c r="B49" s="1"/>
      <c r="C49" s="1"/>
      <c r="D49" s="1"/>
      <c r="E49" s="1"/>
      <c r="F49" s="1"/>
      <c r="G49" s="1"/>
      <c r="H49" s="1"/>
      <c r="I49" s="2"/>
    </row>
    <row r="50" spans="1:9" x14ac:dyDescent="0.3">
      <c r="A50" s="1"/>
      <c r="B50" s="1"/>
      <c r="C50" s="1"/>
      <c r="D50" s="1"/>
      <c r="E50" s="1"/>
      <c r="F50" s="1"/>
      <c r="G50" s="1"/>
      <c r="H50" s="1"/>
      <c r="I50" s="2"/>
    </row>
    <row r="51" spans="1:9" x14ac:dyDescent="0.3">
      <c r="A51" s="1"/>
      <c r="B51" s="1"/>
      <c r="C51" s="1"/>
      <c r="D51" s="1"/>
      <c r="E51" s="1"/>
      <c r="F51" s="1"/>
      <c r="G51" s="1"/>
      <c r="H51" s="1"/>
      <c r="I51" s="2"/>
    </row>
    <row r="52" spans="1:9" x14ac:dyDescent="0.3">
      <c r="A52" s="1"/>
      <c r="B52" s="1"/>
      <c r="C52" s="1"/>
      <c r="D52" s="1"/>
      <c r="E52" s="1"/>
      <c r="F52" s="1"/>
      <c r="G52" s="1"/>
      <c r="H52" s="1"/>
      <c r="I52" s="2"/>
    </row>
    <row r="53" spans="1:9" x14ac:dyDescent="0.3">
      <c r="A53" s="1"/>
      <c r="B53" s="1"/>
      <c r="C53" s="1"/>
      <c r="D53" s="1"/>
      <c r="E53" s="1"/>
      <c r="F53" s="1"/>
      <c r="G53" s="1"/>
      <c r="H53" s="1"/>
      <c r="I53" s="2"/>
    </row>
    <row r="54" spans="1:9" x14ac:dyDescent="0.3">
      <c r="A54" s="1"/>
      <c r="B54" s="1"/>
      <c r="C54" s="1"/>
      <c r="D54" s="1"/>
      <c r="E54" s="1"/>
      <c r="F54" s="1"/>
      <c r="G54" s="1"/>
      <c r="H54" s="1"/>
      <c r="I54" s="2"/>
    </row>
    <row r="55" spans="1:9" x14ac:dyDescent="0.3">
      <c r="A55" s="1"/>
      <c r="B55" s="1"/>
      <c r="C55" s="1"/>
      <c r="D55" s="1"/>
      <c r="E55" s="1"/>
      <c r="F55" s="1"/>
      <c r="G55" s="1"/>
      <c r="H55" s="1"/>
      <c r="I55" s="2"/>
    </row>
    <row r="56" spans="1:9" s="51" customFormat="1" x14ac:dyDescent="0.3">
      <c r="A56" s="52"/>
      <c r="B56" s="52"/>
      <c r="C56" s="52"/>
      <c r="D56" s="52"/>
      <c r="E56" s="52"/>
      <c r="F56" s="52"/>
      <c r="G56" s="52"/>
      <c r="H56" s="52"/>
      <c r="I56" s="53"/>
    </row>
    <row r="57" spans="1:9" x14ac:dyDescent="0.3">
      <c r="A57" s="1"/>
      <c r="B57" s="1"/>
      <c r="C57" s="1"/>
      <c r="D57" s="1"/>
      <c r="E57" s="1"/>
      <c r="F57" s="1"/>
      <c r="G57" s="1"/>
      <c r="H57" s="1"/>
      <c r="I57" s="2"/>
    </row>
  </sheetData>
  <mergeCells count="66">
    <mergeCell ref="B1:I1"/>
    <mergeCell ref="B2:I2"/>
    <mergeCell ref="B15:D15"/>
    <mergeCell ref="E15:F15"/>
    <mergeCell ref="A4:A11"/>
    <mergeCell ref="B4:D11"/>
    <mergeCell ref="E4:F4"/>
    <mergeCell ref="E6:F6"/>
    <mergeCell ref="E7:F7"/>
    <mergeCell ref="E8:F8"/>
    <mergeCell ref="E9:F9"/>
    <mergeCell ref="E10:F10"/>
    <mergeCell ref="B12:D12"/>
    <mergeCell ref="E12:F12"/>
    <mergeCell ref="B14:D14"/>
    <mergeCell ref="E14:F14"/>
    <mergeCell ref="B16:D16"/>
    <mergeCell ref="E16:F16"/>
    <mergeCell ref="B17:D17"/>
    <mergeCell ref="E17:F17"/>
    <mergeCell ref="B18:D18"/>
    <mergeCell ref="E18:F18"/>
    <mergeCell ref="B19:D19"/>
    <mergeCell ref="E19:F19"/>
    <mergeCell ref="B20:D20"/>
    <mergeCell ref="E20:F20"/>
    <mergeCell ref="B21:D21"/>
    <mergeCell ref="E21:F21"/>
    <mergeCell ref="B28:D28"/>
    <mergeCell ref="E28:F28"/>
    <mergeCell ref="B22:D22"/>
    <mergeCell ref="E22:F22"/>
    <mergeCell ref="B23:D23"/>
    <mergeCell ref="E23:F23"/>
    <mergeCell ref="B24:D24"/>
    <mergeCell ref="E24:F24"/>
    <mergeCell ref="E25:F25"/>
    <mergeCell ref="B26:D26"/>
    <mergeCell ref="E26:F26"/>
    <mergeCell ref="B27:D27"/>
    <mergeCell ref="E27:F27"/>
    <mergeCell ref="B29:D29"/>
    <mergeCell ref="E29:F29"/>
    <mergeCell ref="B30:D30"/>
    <mergeCell ref="E30:F30"/>
    <mergeCell ref="A31:H31"/>
    <mergeCell ref="B34:C34"/>
    <mergeCell ref="F34:H34"/>
    <mergeCell ref="B35:C35"/>
    <mergeCell ref="F35:I35"/>
    <mergeCell ref="A37:B37"/>
    <mergeCell ref="C37:D37"/>
    <mergeCell ref="E37:I37"/>
    <mergeCell ref="A32:A35"/>
    <mergeCell ref="B32:C32"/>
    <mergeCell ref="F32:H32"/>
    <mergeCell ref="B33:C33"/>
    <mergeCell ref="F33:H33"/>
    <mergeCell ref="B42:I42"/>
    <mergeCell ref="B43:I43"/>
    <mergeCell ref="B39:D39"/>
    <mergeCell ref="E39:F39"/>
    <mergeCell ref="G39:H39"/>
    <mergeCell ref="B40:D40"/>
    <mergeCell ref="E40:F40"/>
    <mergeCell ref="G40:H40"/>
  </mergeCells>
  <pageMargins left="1.1811023622047245" right="0.39370078740157483" top="0.78740157480314965" bottom="0.78740157480314965" header="0.31496062992125984" footer="0.31496062992125984"/>
  <pageSetup paperSize="9" scale="80" fitToHeight="3" orientation="landscape" r:id="rId1"/>
  <rowBreaks count="2" manualBreakCount="2">
    <brk id="3" max="16383" man="1"/>
    <brk id="46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16</vt:lpstr>
      <vt:lpstr>'16'!Область_печати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YRIST</dc:creator>
  <cp:lastModifiedBy>YRIST</cp:lastModifiedBy>
  <dcterms:created xsi:type="dcterms:W3CDTF">2026-03-04T05:20:04Z</dcterms:created>
  <dcterms:modified xsi:type="dcterms:W3CDTF">2026-03-04T08:00:14Z</dcterms:modified>
</cp:coreProperties>
</file>